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. The Latte Factor" sheetId="1" r:id="rId1"/>
    <sheet name="2. Car Loan Trap" sheetId="2" r:id="rId2"/>
    <sheet name="3. Millionaire Blueprint" sheetId="3" r:id="rId3"/>
  </sheets>
  <calcPr calcId="124519" fullCalcOnLoad="1"/>
</workbook>
</file>

<file path=xl/sharedStrings.xml><?xml version="1.0" encoding="utf-8"?>
<sst xmlns="http://schemas.openxmlformats.org/spreadsheetml/2006/main" count="31" uniqueCount="25">
  <si>
    <t>Inputs</t>
  </si>
  <si>
    <t>Values</t>
  </si>
  <si>
    <t>Monthly Contribution ($)</t>
  </si>
  <si>
    <t>Annual Interest Rate (%)</t>
  </si>
  <si>
    <t>Years to Grow</t>
  </si>
  <si>
    <t>Outputs</t>
  </si>
  <si>
    <t>Total Principal</t>
  </si>
  <si>
    <t>Future Value</t>
  </si>
  <si>
    <t>Year</t>
  </si>
  <si>
    <t>Principal</t>
  </si>
  <si>
    <t>Option A (3-Yr)</t>
  </si>
  <si>
    <t>Option B (6-Yr)</t>
  </si>
  <si>
    <t>Car Price ($)</t>
  </si>
  <si>
    <t>Interest Rate (%)</t>
  </si>
  <si>
    <t>Term (Years)</t>
  </si>
  <si>
    <t>Monthly PMT</t>
  </si>
  <si>
    <t>Total Paid</t>
  </si>
  <si>
    <t>Total Interest Paid</t>
  </si>
  <si>
    <t>Target Amount ($)</t>
  </si>
  <si>
    <t>Expected Annual Return (%)</t>
  </si>
  <si>
    <t>Target Retirement Age</t>
  </si>
  <si>
    <t>Scenarios (Outputs)</t>
  </si>
  <si>
    <t>Required Annual Savings</t>
  </si>
  <si>
    <t>Start at Age 20</t>
  </si>
  <si>
    <t>Start at Age 30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</si>
</sst>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293B"/>
        <bgColor indexed="64"/>
      </patternFill>
    </fill>
    <fill>
      <patternFill patternType="solid">
        <fgColor rgb="FFF1F5F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3" borderId="1" xfId="0" applyFill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Wealth Growth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Principal Contributed</c:v>
          </c:tx>
          <c:spPr>
            <a:ln>
              <a:solidFill>
                <a:srgbClr val="3B82F6"/>
              </a:solidFill>
            </a:ln>
          </c:spPr>
          <c:marker>
            <c:symbol val="none"/>
          </c:marker>
          <c:cat>
            <c:numRef>
              <c:f>'1. The Latte Factor'!$D$2:$D$52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'1. The Latte Factor'!$E$2:$E$52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</c:ser>
        <c:ser>
          <c:idx val="1"/>
          <c:order val="1"/>
          <c:tx>
            <c:v>Future Value</c:v>
          </c:tx>
          <c:spPr>
            <a:ln>
              <a:solidFill>
                <a:srgbClr val="10B981"/>
              </a:solidFill>
            </a:ln>
          </c:spPr>
          <c:marker>
            <c:symbol val="none"/>
          </c:marker>
          <c:cat>
            <c:numRef>
              <c:f>'1. The Latte Factor'!$D$2:$D$52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'1. The Latte Factor'!$F$2:$F$52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 ($)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Cost Breakdown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Principal</c:v>
          </c:tx>
          <c:spPr>
            <a:solidFill>
              <a:srgbClr val="3B82F6"/>
            </a:solidFill>
          </c:spPr>
          <c:cat>
            <c:strRef>
              <c:f>'2. Car Loan Trap'!$B$1:$C$1</c:f>
              <c:strCache>
                <c:ptCount val="2"/>
                <c:pt idx="0">
                  <c:v>Option A (3-Yr)</c:v>
                </c:pt>
                <c:pt idx="1">
                  <c:v>Option B (6-Yr)</c:v>
                </c:pt>
              </c:strCache>
            </c:strRef>
          </c:cat>
          <c:val>
            <c:numRef>
              <c:f>'2. Car Loan Trap'!$B$2:$C$2</c:f>
              <c:numCache>
                <c:formatCode>General</c:formatCode>
                <c:ptCount val="2"/>
                <c:pt idx="0">
                  <c:v>25000</c:v>
                </c:pt>
                <c:pt idx="1">
                  <c:v>25000</c:v>
                </c:pt>
              </c:numCache>
            </c:numRef>
          </c:val>
        </c:ser>
        <c:ser>
          <c:idx val="1"/>
          <c:order val="1"/>
          <c:tx>
            <c:v>Interest</c:v>
          </c:tx>
          <c:spPr>
            <a:solidFill>
              <a:srgbClr val="EF4444"/>
            </a:solidFill>
          </c:spPr>
          <c:cat>
            <c:strRef>
              <c:f>'2. Car Loan Trap'!$B$1:$C$1</c:f>
              <c:strCache>
                <c:ptCount val="2"/>
                <c:pt idx="0">
                  <c:v>Option A (3-Yr)</c:v>
                </c:pt>
                <c:pt idx="1">
                  <c:v>Option B (6-Yr)</c:v>
                </c:pt>
              </c:strCache>
            </c:strRef>
          </c:cat>
          <c:val>
            <c:numRef>
              <c:f>'2. Car Loan Trap'!$B$9:$C$9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overlap val="100"/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 ($)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Cost of Waiting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Required Annual Savings</c:v>
          </c:tx>
          <c:dPt>
            <c:idx val="0"/>
            <c:spPr>
              <a:solidFill>
                <a:srgbClr val="10B981"/>
              </a:solidFill>
            </c:spPr>
          </c:dPt>
          <c:dPt>
            <c:idx val="1"/>
            <c:spPr>
              <a:solidFill>
                <a:srgbClr val="EF4444"/>
              </a:solidFill>
            </c:spPr>
          </c:dPt>
          <c:cat>
            <c:strRef>
              <c:f>'3. Millionaire Blueprint'!$A$7:$A$8</c:f>
              <c:strCache>
                <c:ptCount val="2"/>
                <c:pt idx="0">
                  <c:v>Start at Age 20</c:v>
                </c:pt>
                <c:pt idx="1">
                  <c:v>Start at Age 30</c:v>
                </c:pt>
              </c:strCache>
            </c:strRef>
          </c:cat>
          <c:val>
            <c:numRef>
              <c:f>'3. Millionaire Blueprint'!$B$7:$B$8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Annual Savings ($)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285750</xdr:colOff>
      <xdr:row>26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114300</xdr:colOff>
      <xdr:row>27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228600</xdr:colOff>
      <xdr:row>26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/>
  </sheetViews>
  <sheetFormatPr defaultRowHeight="15"/>
  <cols>
    <col min="1" max="2" width="25.7109375" customWidth="1"/>
    <col min="3" max="5" width="15.7109375" customWidth="1"/>
  </cols>
  <sheetData>
    <row r="1" spans="1:6">
      <c r="A1" s="1" t="s">
        <v>0</v>
      </c>
      <c r="B1" s="1" t="s">
        <v>1</v>
      </c>
      <c r="D1" s="1" t="s">
        <v>8</v>
      </c>
      <c r="E1" s="1" t="s">
        <v>9</v>
      </c>
      <c r="F1" s="1" t="s">
        <v>7</v>
      </c>
    </row>
    <row r="2" spans="1:6">
      <c r="A2" s="2" t="s">
        <v>2</v>
      </c>
      <c r="B2" s="3">
        <v>160</v>
      </c>
      <c r="D2">
        <v>0</v>
      </c>
      <c r="E2" s="3">
        <f>$B$2*12*D2</f>
        <v>0</v>
      </c>
      <c r="F2" s="3">
        <f>IF($B$3=0, E2, FV($B$3/12, D2*12, -$B$2, 0, 0))</f>
        <v>0</v>
      </c>
    </row>
    <row r="3" spans="1:6">
      <c r="A3" s="2" t="s">
        <v>3</v>
      </c>
      <c r="B3" s="4">
        <v>0.08</v>
      </c>
      <c r="D3">
        <v>1</v>
      </c>
      <c r="E3" s="3">
        <f>$B$2*12*D3</f>
        <v>0</v>
      </c>
      <c r="F3" s="3">
        <f>IF($B$3=0, E3, FV($B$3/12, D3*12, -$B$2, 0, 0))</f>
        <v>0</v>
      </c>
    </row>
    <row r="4" spans="1:6">
      <c r="A4" s="2" t="s">
        <v>4</v>
      </c>
      <c r="B4" s="5">
        <v>10</v>
      </c>
      <c r="D4">
        <v>2</v>
      </c>
      <c r="E4" s="3">
        <f>$B$2*12*D4</f>
        <v>0</v>
      </c>
      <c r="F4" s="3">
        <f>IF($B$3=0, E4, FV($B$3/12, D4*12, -$B$2, 0, 0))</f>
        <v>0</v>
      </c>
    </row>
    <row r="5" spans="1:6">
      <c r="D5">
        <v>3</v>
      </c>
      <c r="E5" s="3">
        <f>$B$2*12*D5</f>
        <v>0</v>
      </c>
      <c r="F5" s="3">
        <f>IF($B$3=0, E5, FV($B$3/12, D5*12, -$B$2, 0, 0))</f>
        <v>0</v>
      </c>
    </row>
    <row r="6" spans="1:6">
      <c r="A6" s="1" t="s">
        <v>5</v>
      </c>
      <c r="B6" s="1" t="s">
        <v>1</v>
      </c>
      <c r="D6">
        <v>4</v>
      </c>
      <c r="E6" s="3">
        <f>$B$2*12*D6</f>
        <v>0</v>
      </c>
      <c r="F6" s="3">
        <f>IF($B$3=0, E6, FV($B$3/12, D6*12, -$B$2, 0, 0))</f>
        <v>0</v>
      </c>
    </row>
    <row r="7" spans="1:6">
      <c r="A7" s="2" t="s">
        <v>6</v>
      </c>
      <c r="B7" s="6">
        <f>B2*12*B4</f>
        <v>0</v>
      </c>
      <c r="D7">
        <v>5</v>
      </c>
      <c r="E7" s="3">
        <f>$B$2*12*D7</f>
        <v>0</v>
      </c>
      <c r="F7" s="3">
        <f>IF($B$3=0, E7, FV($B$3/12, D7*12, -$B$2, 0, 0))</f>
        <v>0</v>
      </c>
    </row>
    <row r="8" spans="1:6">
      <c r="A8" s="2" t="s">
        <v>7</v>
      </c>
      <c r="B8" s="6">
        <f>FV(B3/12, B4*12, -B2, 0, 0)</f>
        <v>0</v>
      </c>
      <c r="D8">
        <v>6</v>
      </c>
      <c r="E8" s="3">
        <f>$B$2*12*D8</f>
        <v>0</v>
      </c>
      <c r="F8" s="3">
        <f>IF($B$3=0, E8, FV($B$3/12, D8*12, -$B$2, 0, 0))</f>
        <v>0</v>
      </c>
    </row>
    <row r="9" spans="1:6">
      <c r="D9">
        <v>7</v>
      </c>
      <c r="E9" s="3">
        <f>$B$2*12*D9</f>
        <v>0</v>
      </c>
      <c r="F9" s="3">
        <f>IF($B$3=0, E9, FV($B$3/12, D9*12, -$B$2, 0, 0))</f>
        <v>0</v>
      </c>
    </row>
    <row r="10" spans="1:6">
      <c r="D10">
        <v>8</v>
      </c>
      <c r="E10" s="3">
        <f>$B$2*12*D10</f>
        <v>0</v>
      </c>
      <c r="F10" s="3">
        <f>IF($B$3=0, E10, FV($B$3/12, D10*12, -$B$2, 0, 0))</f>
        <v>0</v>
      </c>
    </row>
    <row r="11" spans="1:6">
      <c r="D11">
        <v>9</v>
      </c>
      <c r="E11" s="3">
        <f>$B$2*12*D11</f>
        <v>0</v>
      </c>
      <c r="F11" s="3">
        <f>IF($B$3=0, E11, FV($B$3/12, D11*12, -$B$2, 0, 0))</f>
        <v>0</v>
      </c>
    </row>
    <row r="12" spans="1:6">
      <c r="D12">
        <v>10</v>
      </c>
      <c r="E12" s="3">
        <f>$B$2*12*D12</f>
        <v>0</v>
      </c>
      <c r="F12" s="3">
        <f>IF($B$3=0, E12, FV($B$3/12, D12*12, -$B$2, 0, 0))</f>
        <v>0</v>
      </c>
    </row>
    <row r="13" spans="1:6">
      <c r="D13">
        <v>11</v>
      </c>
      <c r="E13" s="3">
        <f>$B$2*12*D13</f>
        <v>0</v>
      </c>
      <c r="F13" s="3">
        <f>IF($B$3=0, E13, FV($B$3/12, D13*12, -$B$2, 0, 0))</f>
        <v>0</v>
      </c>
    </row>
    <row r="14" spans="1:6">
      <c r="D14">
        <v>12</v>
      </c>
      <c r="E14" s="3">
        <f>$B$2*12*D14</f>
        <v>0</v>
      </c>
      <c r="F14" s="3">
        <f>IF($B$3=0, E14, FV($B$3/12, D14*12, -$B$2, 0, 0))</f>
        <v>0</v>
      </c>
    </row>
    <row r="15" spans="1:6">
      <c r="D15">
        <v>13</v>
      </c>
      <c r="E15" s="3">
        <f>$B$2*12*D15</f>
        <v>0</v>
      </c>
      <c r="F15" s="3">
        <f>IF($B$3=0, E15, FV($B$3/12, D15*12, -$B$2, 0, 0))</f>
        <v>0</v>
      </c>
    </row>
    <row r="16" spans="1:6">
      <c r="D16">
        <v>14</v>
      </c>
      <c r="E16" s="3">
        <f>$B$2*12*D16</f>
        <v>0</v>
      </c>
      <c r="F16" s="3">
        <f>IF($B$3=0, E16, FV($B$3/12, D16*12, -$B$2, 0, 0))</f>
        <v>0</v>
      </c>
    </row>
    <row r="17" spans="4:6">
      <c r="D17">
        <v>15</v>
      </c>
      <c r="E17" s="3">
        <f>$B$2*12*D17</f>
        <v>0</v>
      </c>
      <c r="F17" s="3">
        <f>IF($B$3=0, E17, FV($B$3/12, D17*12, -$B$2, 0, 0))</f>
        <v>0</v>
      </c>
    </row>
    <row r="18" spans="4:6">
      <c r="D18">
        <v>16</v>
      </c>
      <c r="E18" s="3">
        <f>$B$2*12*D18</f>
        <v>0</v>
      </c>
      <c r="F18" s="3">
        <f>IF($B$3=0, E18, FV($B$3/12, D18*12, -$B$2, 0, 0))</f>
        <v>0</v>
      </c>
    </row>
    <row r="19" spans="4:6">
      <c r="D19">
        <v>17</v>
      </c>
      <c r="E19" s="3">
        <f>$B$2*12*D19</f>
        <v>0</v>
      </c>
      <c r="F19" s="3">
        <f>IF($B$3=0, E19, FV($B$3/12, D19*12, -$B$2, 0, 0))</f>
        <v>0</v>
      </c>
    </row>
    <row r="20" spans="4:6">
      <c r="D20">
        <v>18</v>
      </c>
      <c r="E20" s="3">
        <f>$B$2*12*D20</f>
        <v>0</v>
      </c>
      <c r="F20" s="3">
        <f>IF($B$3=0, E20, FV($B$3/12, D20*12, -$B$2, 0, 0))</f>
        <v>0</v>
      </c>
    </row>
    <row r="21" spans="4:6">
      <c r="D21">
        <v>19</v>
      </c>
      <c r="E21" s="3">
        <f>$B$2*12*D21</f>
        <v>0</v>
      </c>
      <c r="F21" s="3">
        <f>IF($B$3=0, E21, FV($B$3/12, D21*12, -$B$2, 0, 0))</f>
        <v>0</v>
      </c>
    </row>
    <row r="22" spans="4:6">
      <c r="D22">
        <v>20</v>
      </c>
      <c r="E22" s="3">
        <f>$B$2*12*D22</f>
        <v>0</v>
      </c>
      <c r="F22" s="3">
        <f>IF($B$3=0, E22, FV($B$3/12, D22*12, -$B$2, 0, 0))</f>
        <v>0</v>
      </c>
    </row>
    <row r="23" spans="4:6">
      <c r="D23">
        <v>21</v>
      </c>
      <c r="E23" s="3">
        <f>$B$2*12*D23</f>
        <v>0</v>
      </c>
      <c r="F23" s="3">
        <f>IF($B$3=0, E23, FV($B$3/12, D23*12, -$B$2, 0, 0))</f>
        <v>0</v>
      </c>
    </row>
    <row r="24" spans="4:6">
      <c r="D24">
        <v>22</v>
      </c>
      <c r="E24" s="3">
        <f>$B$2*12*D24</f>
        <v>0</v>
      </c>
      <c r="F24" s="3">
        <f>IF($B$3=0, E24, FV($B$3/12, D24*12, -$B$2, 0, 0))</f>
        <v>0</v>
      </c>
    </row>
    <row r="25" spans="4:6">
      <c r="D25">
        <v>23</v>
      </c>
      <c r="E25" s="3">
        <f>$B$2*12*D25</f>
        <v>0</v>
      </c>
      <c r="F25" s="3">
        <f>IF($B$3=0, E25, FV($B$3/12, D25*12, -$B$2, 0, 0))</f>
        <v>0</v>
      </c>
    </row>
    <row r="26" spans="4:6">
      <c r="D26">
        <v>24</v>
      </c>
      <c r="E26" s="3">
        <f>$B$2*12*D26</f>
        <v>0</v>
      </c>
      <c r="F26" s="3">
        <f>IF($B$3=0, E26, FV($B$3/12, D26*12, -$B$2, 0, 0))</f>
        <v>0</v>
      </c>
    </row>
    <row r="27" spans="4:6">
      <c r="D27">
        <v>25</v>
      </c>
      <c r="E27" s="3">
        <f>$B$2*12*D27</f>
        <v>0</v>
      </c>
      <c r="F27" s="3">
        <f>IF($B$3=0, E27, FV($B$3/12, D27*12, -$B$2, 0, 0))</f>
        <v>0</v>
      </c>
    </row>
    <row r="28" spans="4:6">
      <c r="D28">
        <v>26</v>
      </c>
      <c r="E28" s="3">
        <f>$B$2*12*D28</f>
        <v>0</v>
      </c>
      <c r="F28" s="3">
        <f>IF($B$3=0, E28, FV($B$3/12, D28*12, -$B$2, 0, 0))</f>
        <v>0</v>
      </c>
    </row>
    <row r="29" spans="4:6">
      <c r="D29">
        <v>27</v>
      </c>
      <c r="E29" s="3">
        <f>$B$2*12*D29</f>
        <v>0</v>
      </c>
      <c r="F29" s="3">
        <f>IF($B$3=0, E29, FV($B$3/12, D29*12, -$B$2, 0, 0))</f>
        <v>0</v>
      </c>
    </row>
    <row r="30" spans="4:6">
      <c r="D30">
        <v>28</v>
      </c>
      <c r="E30" s="3">
        <f>$B$2*12*D30</f>
        <v>0</v>
      </c>
      <c r="F30" s="3">
        <f>IF($B$3=0, E30, FV($B$3/12, D30*12, -$B$2, 0, 0))</f>
        <v>0</v>
      </c>
    </row>
    <row r="31" spans="4:6">
      <c r="D31">
        <v>29</v>
      </c>
      <c r="E31" s="3">
        <f>$B$2*12*D31</f>
        <v>0</v>
      </c>
      <c r="F31" s="3">
        <f>IF($B$3=0, E31, FV($B$3/12, D31*12, -$B$2, 0, 0))</f>
        <v>0</v>
      </c>
    </row>
    <row r="32" spans="4:6">
      <c r="D32">
        <v>30</v>
      </c>
      <c r="E32" s="3">
        <f>$B$2*12*D32</f>
        <v>0</v>
      </c>
      <c r="F32" s="3">
        <f>IF($B$3=0, E32, FV($B$3/12, D32*12, -$B$2, 0, 0))</f>
        <v>0</v>
      </c>
    </row>
    <row r="33" spans="4:6">
      <c r="D33">
        <v>31</v>
      </c>
      <c r="E33" s="3">
        <f>$B$2*12*D33</f>
        <v>0</v>
      </c>
      <c r="F33" s="3">
        <f>IF($B$3=0, E33, FV($B$3/12, D33*12, -$B$2, 0, 0))</f>
        <v>0</v>
      </c>
    </row>
    <row r="34" spans="4:6">
      <c r="D34">
        <v>32</v>
      </c>
      <c r="E34" s="3">
        <f>$B$2*12*D34</f>
        <v>0</v>
      </c>
      <c r="F34" s="3">
        <f>IF($B$3=0, E34, FV($B$3/12, D34*12, -$B$2, 0, 0))</f>
        <v>0</v>
      </c>
    </row>
    <row r="35" spans="4:6">
      <c r="D35">
        <v>33</v>
      </c>
      <c r="E35" s="3">
        <f>$B$2*12*D35</f>
        <v>0</v>
      </c>
      <c r="F35" s="3">
        <f>IF($B$3=0, E35, FV($B$3/12, D35*12, -$B$2, 0, 0))</f>
        <v>0</v>
      </c>
    </row>
    <row r="36" spans="4:6">
      <c r="D36">
        <v>34</v>
      </c>
      <c r="E36" s="3">
        <f>$B$2*12*D36</f>
        <v>0</v>
      </c>
      <c r="F36" s="3">
        <f>IF($B$3=0, E36, FV($B$3/12, D36*12, -$B$2, 0, 0))</f>
        <v>0</v>
      </c>
    </row>
    <row r="37" spans="4:6">
      <c r="D37">
        <v>35</v>
      </c>
      <c r="E37" s="3">
        <f>$B$2*12*D37</f>
        <v>0</v>
      </c>
      <c r="F37" s="3">
        <f>IF($B$3=0, E37, FV($B$3/12, D37*12, -$B$2, 0, 0))</f>
        <v>0</v>
      </c>
    </row>
    <row r="38" spans="4:6">
      <c r="D38">
        <v>36</v>
      </c>
      <c r="E38" s="3">
        <f>$B$2*12*D38</f>
        <v>0</v>
      </c>
      <c r="F38" s="3">
        <f>IF($B$3=0, E38, FV($B$3/12, D38*12, -$B$2, 0, 0))</f>
        <v>0</v>
      </c>
    </row>
    <row r="39" spans="4:6">
      <c r="D39">
        <v>37</v>
      </c>
      <c r="E39" s="3">
        <f>$B$2*12*D39</f>
        <v>0</v>
      </c>
      <c r="F39" s="3">
        <f>IF($B$3=0, E39, FV($B$3/12, D39*12, -$B$2, 0, 0))</f>
        <v>0</v>
      </c>
    </row>
    <row r="40" spans="4:6">
      <c r="D40">
        <v>38</v>
      </c>
      <c r="E40" s="3">
        <f>$B$2*12*D40</f>
        <v>0</v>
      </c>
      <c r="F40" s="3">
        <f>IF($B$3=0, E40, FV($B$3/12, D40*12, -$B$2, 0, 0))</f>
        <v>0</v>
      </c>
    </row>
    <row r="41" spans="4:6">
      <c r="D41">
        <v>39</v>
      </c>
      <c r="E41" s="3">
        <f>$B$2*12*D41</f>
        <v>0</v>
      </c>
      <c r="F41" s="3">
        <f>IF($B$3=0, E41, FV($B$3/12, D41*12, -$B$2, 0, 0))</f>
        <v>0</v>
      </c>
    </row>
    <row r="42" spans="4:6">
      <c r="D42">
        <v>40</v>
      </c>
      <c r="E42" s="3">
        <f>$B$2*12*D42</f>
        <v>0</v>
      </c>
      <c r="F42" s="3">
        <f>IF($B$3=0, E42, FV($B$3/12, D42*12, -$B$2, 0, 0))</f>
        <v>0</v>
      </c>
    </row>
    <row r="43" spans="4:6">
      <c r="D43">
        <v>41</v>
      </c>
      <c r="E43" s="3">
        <f>$B$2*12*D43</f>
        <v>0</v>
      </c>
      <c r="F43" s="3">
        <f>IF($B$3=0, E43, FV($B$3/12, D43*12, -$B$2, 0, 0))</f>
        <v>0</v>
      </c>
    </row>
    <row r="44" spans="4:6">
      <c r="D44">
        <v>42</v>
      </c>
      <c r="E44" s="3">
        <f>$B$2*12*D44</f>
        <v>0</v>
      </c>
      <c r="F44" s="3">
        <f>IF($B$3=0, E44, FV($B$3/12, D44*12, -$B$2, 0, 0))</f>
        <v>0</v>
      </c>
    </row>
    <row r="45" spans="4:6">
      <c r="D45">
        <v>43</v>
      </c>
      <c r="E45" s="3">
        <f>$B$2*12*D45</f>
        <v>0</v>
      </c>
      <c r="F45" s="3">
        <f>IF($B$3=0, E45, FV($B$3/12, D45*12, -$B$2, 0, 0))</f>
        <v>0</v>
      </c>
    </row>
    <row r="46" spans="4:6">
      <c r="D46">
        <v>44</v>
      </c>
      <c r="E46" s="3">
        <f>$B$2*12*D46</f>
        <v>0</v>
      </c>
      <c r="F46" s="3">
        <f>IF($B$3=0, E46, FV($B$3/12, D46*12, -$B$2, 0, 0))</f>
        <v>0</v>
      </c>
    </row>
    <row r="47" spans="4:6">
      <c r="D47">
        <v>45</v>
      </c>
      <c r="E47" s="3">
        <f>$B$2*12*D47</f>
        <v>0</v>
      </c>
      <c r="F47" s="3">
        <f>IF($B$3=0, E47, FV($B$3/12, D47*12, -$B$2, 0, 0))</f>
        <v>0</v>
      </c>
    </row>
    <row r="48" spans="4:6">
      <c r="D48">
        <v>46</v>
      </c>
      <c r="E48" s="3">
        <f>$B$2*12*D48</f>
        <v>0</v>
      </c>
      <c r="F48" s="3">
        <f>IF($B$3=0, E48, FV($B$3/12, D48*12, -$B$2, 0, 0))</f>
        <v>0</v>
      </c>
    </row>
    <row r="49" spans="4:6">
      <c r="D49">
        <v>47</v>
      </c>
      <c r="E49" s="3">
        <f>$B$2*12*D49</f>
        <v>0</v>
      </c>
      <c r="F49" s="3">
        <f>IF($B$3=0, E49, FV($B$3/12, D49*12, -$B$2, 0, 0))</f>
        <v>0</v>
      </c>
    </row>
    <row r="50" spans="4:6">
      <c r="D50">
        <v>48</v>
      </c>
      <c r="E50" s="3">
        <f>$B$2*12*D50</f>
        <v>0</v>
      </c>
      <c r="F50" s="3">
        <f>IF($B$3=0, E50, FV($B$3/12, D50*12, -$B$2, 0, 0))</f>
        <v>0</v>
      </c>
    </row>
    <row r="51" spans="4:6">
      <c r="D51">
        <v>49</v>
      </c>
      <c r="E51" s="3">
        <f>$B$2*12*D51</f>
        <v>0</v>
      </c>
      <c r="F51" s="3">
        <f>IF($B$3=0, E51, FV($B$3/12, D51*12, -$B$2, 0, 0))</f>
        <v>0</v>
      </c>
    </row>
    <row r="52" spans="4:6">
      <c r="D52">
        <v>50</v>
      </c>
      <c r="E52" s="3">
        <f>$B$2*12*D52</f>
        <v>0</v>
      </c>
      <c r="F52" s="3">
        <f>IF($B$3=0, E52, FV($B$3/12, D52*12, -$B$2, 0, 0))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4" width="20.7109375" customWidth="1"/>
  </cols>
  <sheetData>
    <row r="1" spans="1:3">
      <c r="A1" s="1" t="s">
        <v>0</v>
      </c>
      <c r="B1" s="1" t="s">
        <v>10</v>
      </c>
      <c r="C1" s="1" t="s">
        <v>11</v>
      </c>
    </row>
    <row r="2" spans="1:3">
      <c r="A2" s="2" t="s">
        <v>12</v>
      </c>
      <c r="B2" s="3">
        <v>25000</v>
      </c>
      <c r="C2" s="3">
        <v>25000</v>
      </c>
    </row>
    <row r="3" spans="1:3">
      <c r="A3" s="2" t="s">
        <v>13</v>
      </c>
      <c r="B3" s="4">
        <v>0.045</v>
      </c>
      <c r="C3" s="4">
        <v>0.065</v>
      </c>
    </row>
    <row r="4" spans="1:3">
      <c r="A4" s="2" t="s">
        <v>14</v>
      </c>
      <c r="B4" s="5">
        <v>3</v>
      </c>
      <c r="C4" s="5">
        <v>6</v>
      </c>
    </row>
    <row r="6" spans="1:3">
      <c r="A6" s="1" t="s">
        <v>5</v>
      </c>
    </row>
    <row r="7" spans="1:3">
      <c r="A7" s="2" t="s">
        <v>15</v>
      </c>
      <c r="B7" s="6">
        <f>PMT(B3/12, B4*12, -B2)</f>
        <v>0</v>
      </c>
      <c r="C7" s="6">
        <f>PMT(C3/12, C4*12, -C2)</f>
        <v>0</v>
      </c>
    </row>
    <row r="8" spans="1:3">
      <c r="A8" s="2" t="s">
        <v>16</v>
      </c>
      <c r="B8" s="6">
        <f>B7*B4*12</f>
        <v>0</v>
      </c>
      <c r="C8" s="6">
        <f>C7*C4*12</f>
        <v>0</v>
      </c>
    </row>
    <row r="9" spans="1:3">
      <c r="A9" s="2" t="s">
        <v>17</v>
      </c>
      <c r="B9" s="6">
        <f>B8-B2</f>
        <v>0</v>
      </c>
      <c r="C9" s="6">
        <f>C8-C2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2" width="25.7109375" customWidth="1"/>
  </cols>
  <sheetData>
    <row r="1" spans="1:2">
      <c r="A1" s="1" t="s">
        <v>0</v>
      </c>
      <c r="B1" s="1" t="s">
        <v>1</v>
      </c>
    </row>
    <row r="2" spans="1:2">
      <c r="A2" s="2" t="s">
        <v>18</v>
      </c>
      <c r="B2" s="3">
        <v>1000000</v>
      </c>
    </row>
    <row r="3" spans="1:2">
      <c r="A3" s="2" t="s">
        <v>19</v>
      </c>
      <c r="B3" s="4">
        <v>0.09</v>
      </c>
    </row>
    <row r="4" spans="1:2">
      <c r="A4" s="2" t="s">
        <v>20</v>
      </c>
      <c r="B4" s="5">
        <v>60</v>
      </c>
    </row>
    <row r="6" spans="1:2">
      <c r="A6" s="1" t="s">
        <v>21</v>
      </c>
      <c r="B6" s="1" t="s">
        <v>22</v>
      </c>
    </row>
    <row r="7" spans="1:2">
      <c r="A7" s="2" t="s">
        <v>23</v>
      </c>
      <c r="B7" s="6">
        <f>PMT(B3, B4-20, 0, -B2)</f>
        <v>0</v>
      </c>
    </row>
    <row r="8" spans="1:2">
      <c r="A8" s="2" t="s">
        <v>24</v>
      </c>
      <c r="B8" s="6">
        <f>PMT(B3, B4-30, 0, -B2)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The Latte Factor</vt:lpstr>
      <vt:lpstr>2. Car Loan Trap</vt:lpstr>
      <vt:lpstr>3. Millionaire Blueprint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2026-05-05T10:41:12Z</dcterms:created>
  <dcterms:modified xsi:type="dcterms:W3CDTF">2026-05-05T10:41:12Z</dcterms:modified>
</cp:coreProperties>
</file>